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Watchman 17 Automatic Scrubber 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G4" i="1"/>
  <c r="G5"/>
  <c r="G6"/>
  <c r="G7"/>
  <c r="G8"/>
  <c r="G9"/>
  <c r="G3"/>
  <c r="F4"/>
  <c r="F5"/>
  <c r="F6"/>
  <c r="F7"/>
  <c r="F8"/>
  <c r="F9"/>
  <c r="F3"/>
</calcChain>
</file>

<file path=xl/sharedStrings.xml><?xml version="1.0" encoding="utf-8"?>
<sst xmlns="http://schemas.openxmlformats.org/spreadsheetml/2006/main" count="22" uniqueCount="19">
  <si>
    <t>DESCRIPTION</t>
  </si>
  <si>
    <t>BRUSH BASE ASSEMBLY</t>
  </si>
  <si>
    <t>SCREW</t>
  </si>
  <si>
    <t>WASHER</t>
  </si>
  <si>
    <t>BUSHING</t>
  </si>
  <si>
    <t>LOCK NUT</t>
  </si>
  <si>
    <t>SPLASH GUARD</t>
  </si>
  <si>
    <t>BRUSH</t>
  </si>
  <si>
    <t>E83802</t>
  </si>
  <si>
    <t>Hex Bolt M8x30 Zinc</t>
  </si>
  <si>
    <t>E83404</t>
  </si>
  <si>
    <t>Flat Washer M9x24x2.5 Zinc</t>
  </si>
  <si>
    <t>E83970</t>
  </si>
  <si>
    <t>Bushing</t>
  </si>
  <si>
    <t>E83295</t>
  </si>
  <si>
    <t>splash guard WS17</t>
  </si>
  <si>
    <t>ITEM</t>
  </si>
  <si>
    <t>SKU</t>
  </si>
  <si>
    <t>QTY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</si>
</sst>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9.5"/>
      <name val="Times New Roman"/>
      <family val="1"/>
    </font>
    <font>
      <sz val="9.5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indent="4"/>
    </xf>
    <xf numFmtId="0" fontId="5" fillId="0" borderId="1" xfId="0" applyFont="1" applyBorder="1" applyAlignment="1">
      <alignment horizontal="left" inden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9"/>
  <sheetViews>
    <sheetView workbookViewId="0">
      <selection sqref="A1:G9"/>
    </sheetView>
  </sheetViews>
  <sheetFormatPr defaultRowHeight="12.75"/>
  <cols>
    <col min="2" max="2" width="27.140625" customWidth="1"/>
    <col min="3" max="3" width="8.140625" customWidth="1"/>
    <col min="4" max="4" width="22.85546875" customWidth="1"/>
    <col min="5" max="5" width="11.140625" customWidth="1"/>
    <col min="6" max="6" width="20.85546875" customWidth="1"/>
    <col min="7" max="7" width="31.85546875" customWidth="1"/>
  </cols>
  <sheetData>
    <row r="2" spans="2:7">
      <c r="B2" s="1"/>
      <c r="C2" s="1"/>
      <c r="D2" s="1"/>
      <c r="E2" s="1"/>
    </row>
    <row r="3" spans="2:7" ht="15">
      <c r="B3" s="2">
        <v>1</v>
      </c>
      <c r="C3" s="2">
        <v>216740</v>
      </c>
      <c r="D3" s="1" t="s">
        <v>1</v>
      </c>
      <c r="E3" s="2">
        <v>1</v>
      </c>
      <c r="F3" s="3">
        <f>IF(ISNA(VLOOKUP(TRIM(C3),[1]!Table_Query_from_BetcoViews[[#All],[AlternateID]:[MainSKU]],4,FALSE))=TRUE,(C3),(LEFT(VLOOKUP(TRIM(C3),[1]!Table_Query_from_BetcoViews[[#All],[AlternateID]:[MainSKU]],4,FALSE),6)))</f>
        <v>216740</v>
      </c>
      <c r="G3" s="4" t="str">
        <f>IFERROR(VLOOKUP(TRIM(C3),[1]!Table_Query_from_BetcoViews[[AlternateID]:[ItemDescr2]],5,FALSE),D3)</f>
        <v>BRUSH BASE ASSEMBLY</v>
      </c>
    </row>
    <row r="4" spans="2:7" ht="15">
      <c r="B4" s="2">
        <v>2</v>
      </c>
      <c r="C4" s="2">
        <v>408676</v>
      </c>
      <c r="D4" s="1" t="s">
        <v>2</v>
      </c>
      <c r="E4" s="2">
        <v>3</v>
      </c>
      <c r="F4" s="3" t="str">
        <f>IF(ISNA(VLOOKUP(TRIM(C4),[1]!Table_Query_from_BetcoViews[[#All],[AlternateID]:[MainSKU]],4,FALSE))=TRUE,(C4),(LEFT(VLOOKUP(TRIM(C4),[1]!Table_Query_from_BetcoViews[[#All],[AlternateID]:[MainSKU]],4,FALSE),6)))</f>
        <v>E83802</v>
      </c>
      <c r="G4" s="4" t="str">
        <f>IFERROR(VLOOKUP(TRIM(C4),[1]!Table_Query_from_BetcoViews[[AlternateID]:[ItemDescr2]],5,FALSE),D4)</f>
        <v>Hex Bolt M8x30 Zinc</v>
      </c>
    </row>
    <row r="5" spans="2:7" ht="15">
      <c r="B5" s="2">
        <v>3</v>
      </c>
      <c r="C5" s="2">
        <v>409179</v>
      </c>
      <c r="D5" s="1" t="s">
        <v>3</v>
      </c>
      <c r="E5" s="2">
        <v>7</v>
      </c>
      <c r="F5" s="3" t="str">
        <f>IF(ISNA(VLOOKUP(TRIM(C5),[1]!Table_Query_from_BetcoViews[[#All],[AlternateID]:[MainSKU]],4,FALSE))=TRUE,(C5),(LEFT(VLOOKUP(TRIM(C5),[1]!Table_Query_from_BetcoViews[[#All],[AlternateID]:[MainSKU]],4,FALSE),6)))</f>
        <v>E83404</v>
      </c>
      <c r="G5" s="4" t="str">
        <f>IFERROR(VLOOKUP(TRIM(C5),[1]!Table_Query_from_BetcoViews[[AlternateID]:[ItemDescr2]],5,FALSE),D5)</f>
        <v>Flat Washer M9x24x2.5 Zinc</v>
      </c>
    </row>
    <row r="6" spans="2:7" ht="15">
      <c r="B6" s="2">
        <v>4</v>
      </c>
      <c r="C6" s="2">
        <v>408041</v>
      </c>
      <c r="D6" s="1" t="s">
        <v>4</v>
      </c>
      <c r="E6" s="2">
        <v>3</v>
      </c>
      <c r="F6" s="3" t="str">
        <f>IF(ISNA(VLOOKUP(TRIM(C6),[1]!Table_Query_from_BetcoViews[[#All],[AlternateID]:[MainSKU]],4,FALSE))=TRUE,(C6),(LEFT(VLOOKUP(TRIM(C6),[1]!Table_Query_from_BetcoViews[[#All],[AlternateID]:[MainSKU]],4,FALSE),6)))</f>
        <v>E83970</v>
      </c>
      <c r="G6" s="4" t="str">
        <f>IFERROR(VLOOKUP(TRIM(C6),[1]!Table_Query_from_BetcoViews[[AlternateID]:[ItemDescr2]],5,FALSE),D6)</f>
        <v>Bushing</v>
      </c>
    </row>
    <row r="7" spans="2:7" ht="15">
      <c r="B7" s="2">
        <v>5</v>
      </c>
      <c r="C7" s="2">
        <v>409085</v>
      </c>
      <c r="D7" s="1" t="s">
        <v>5</v>
      </c>
      <c r="E7" s="2">
        <v>3</v>
      </c>
      <c r="F7" s="3">
        <f>IF(ISNA(VLOOKUP(TRIM(C7),[1]!Table_Query_from_BetcoViews[[#All],[AlternateID]:[MainSKU]],4,FALSE))=TRUE,(C7),(LEFT(VLOOKUP(TRIM(C7),[1]!Table_Query_from_BetcoViews[[#All],[AlternateID]:[MainSKU]],4,FALSE),6)))</f>
        <v>409085</v>
      </c>
      <c r="G7" s="4" t="str">
        <f>IFERROR(VLOOKUP(TRIM(C7),[1]!Table_Query_from_BetcoViews[[AlternateID]:[ItemDescr2]],5,FALSE),D7)</f>
        <v>LOCK NUT</v>
      </c>
    </row>
    <row r="8" spans="2:7" ht="15">
      <c r="B8" s="2">
        <v>6</v>
      </c>
      <c r="C8" s="2">
        <v>209678</v>
      </c>
      <c r="D8" s="1" t="s">
        <v>6</v>
      </c>
      <c r="E8" s="2">
        <v>1</v>
      </c>
      <c r="F8" s="3" t="str">
        <f>IF(ISNA(VLOOKUP(TRIM(C8),[1]!Table_Query_from_BetcoViews[[#All],[AlternateID]:[MainSKU]],4,FALSE))=TRUE,(C8),(LEFT(VLOOKUP(TRIM(C8),[1]!Table_Query_from_BetcoViews[[#All],[AlternateID]:[MainSKU]],4,FALSE),6)))</f>
        <v>E83295</v>
      </c>
      <c r="G8" s="4" t="str">
        <f>IFERROR(VLOOKUP(TRIM(C8),[1]!Table_Query_from_BetcoViews[[AlternateID]:[ItemDescr2]],5,FALSE),D8)</f>
        <v>splash guard WS17</v>
      </c>
    </row>
    <row r="9" spans="2:7" ht="15">
      <c r="B9" s="2">
        <v>7</v>
      </c>
      <c r="C9" s="2">
        <v>405653</v>
      </c>
      <c r="D9" s="1" t="s">
        <v>7</v>
      </c>
      <c r="E9" s="2">
        <v>1</v>
      </c>
      <c r="F9" s="3">
        <f>IF(ISNA(VLOOKUP(TRIM(C9),[1]!Table_Query_from_BetcoViews[[#All],[AlternateID]:[MainSKU]],4,FALSE))=TRUE,(C9),(LEFT(VLOOKUP(TRIM(C9),[1]!Table_Query_from_BetcoViews[[#All],[AlternateID]:[MainSKU]],4,FALSE),6)))</f>
        <v>405653</v>
      </c>
      <c r="G9" s="4" t="str">
        <f>IFERROR(VLOOKUP(TRIM(C9),[1]!Table_Query_from_BetcoViews[[AlternateID]:[ItemDescr2]],5,FALSE),D9)</f>
        <v>BRUSH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tabSelected="1" zoomScaleNormal="100" workbookViewId="0"/>
  </sheetViews>
  <sheetFormatPr defaultRowHeight="12.75"/>
  <cols>
    <col min="1" max="1" width="16.28515625" customWidth="1"/>
    <col min="2" max="3" width="10.85546875" style="5" customWidth="1"/>
    <col min="4" max="4" width="33.42578125" customWidth="1"/>
    <col min="5" max="5" width="9.28515625" style="11" customWidth="1"/>
    <col min="6" max="6" width="25.5703125" customWidth="1"/>
    <col min="7" max="7" width="45.85546875" customWidth="1"/>
  </cols>
  <sheetData>
    <row r="1" spans="2:5" ht="25.5" customHeight="1"/>
    <row r="2" spans="2:5" ht="15.75">
      <c r="B2" s="6" t="s">
        <v>16</v>
      </c>
      <c r="C2" s="6" t="s">
        <v>17</v>
      </c>
      <c r="D2" s="9" t="s">
        <v>0</v>
      </c>
      <c r="E2" s="12" t="s">
        <v>18</v>
      </c>
    </row>
    <row r="3" spans="2:5" ht="15.75">
      <c r="B3" s="7">
        <v>1</v>
      </c>
      <c r="C3" s="8">
        <v>216740</v>
      </c>
      <c r="D3" s="10" t="s">
        <v>1</v>
      </c>
      <c r="E3" s="13">
        <v>1</v>
      </c>
    </row>
    <row r="4" spans="2:5" ht="15.75">
      <c r="B4" s="7">
        <v>2</v>
      </c>
      <c r="C4" s="7" t="s">
        <v>8</v>
      </c>
      <c r="D4" s="10" t="s">
        <v>9</v>
      </c>
      <c r="E4" s="13">
        <v>3</v>
      </c>
    </row>
    <row r="5" spans="2:5" ht="15.75">
      <c r="B5" s="7">
        <v>3</v>
      </c>
      <c r="C5" s="7" t="s">
        <v>10</v>
      </c>
      <c r="D5" s="10" t="s">
        <v>11</v>
      </c>
      <c r="E5" s="13">
        <v>7</v>
      </c>
    </row>
    <row r="6" spans="2:5" ht="15.75">
      <c r="B6" s="7">
        <v>4</v>
      </c>
      <c r="C6" s="7" t="s">
        <v>12</v>
      </c>
      <c r="D6" s="10" t="s">
        <v>13</v>
      </c>
      <c r="E6" s="13">
        <v>3</v>
      </c>
    </row>
    <row r="7" spans="2:5" ht="15.75">
      <c r="B7" s="7">
        <v>5</v>
      </c>
      <c r="C7" s="8">
        <v>409085</v>
      </c>
      <c r="D7" s="10" t="s">
        <v>5</v>
      </c>
      <c r="E7" s="13">
        <v>3</v>
      </c>
    </row>
    <row r="8" spans="2:5" ht="15.75">
      <c r="B8" s="7">
        <v>6</v>
      </c>
      <c r="C8" s="7" t="s">
        <v>14</v>
      </c>
      <c r="D8" s="10" t="s">
        <v>15</v>
      </c>
      <c r="E8" s="13">
        <v>1</v>
      </c>
    </row>
    <row r="9" spans="2:5" ht="15.75">
      <c r="B9" s="7">
        <v>7</v>
      </c>
      <c r="C9" s="8">
        <v>405653</v>
      </c>
      <c r="D9" s="10" t="s">
        <v>7</v>
      </c>
      <c r="E9" s="13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01E2AA-9BAA-4252-B825-11DFE9E3D53F}"/>
</file>

<file path=customXml/itemProps2.xml><?xml version="1.0" encoding="utf-8"?>
<ds:datastoreItem xmlns:ds="http://schemas.openxmlformats.org/officeDocument/2006/customXml" ds:itemID="{C2A55FC0-AB0E-4ED2-9D72-A6221A59E3CF}"/>
</file>

<file path=customXml/itemProps3.xml><?xml version="1.0" encoding="utf-8"?>
<ds:datastoreItem xmlns:ds="http://schemas.openxmlformats.org/officeDocument/2006/customXml" ds:itemID="{86CF2191-609C-4896-B495-4E77E95B90F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Watchman 17 Automatic Scrubber 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2010-09-16T17:45:42Z</cp:lastPrinted>
  <dcterms:created xsi:type="dcterms:W3CDTF">2010-09-16T18:25:41Z</dcterms:created>
  <dcterms:modified xsi:type="dcterms:W3CDTF">2010-09-16T18:25:41Z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